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orkspace\sihe-docs\docs\public\files\"/>
    </mc:Choice>
  </mc:AlternateContent>
  <xr:revisionPtr revIDLastSave="0" documentId="13_ncr:1_{BBFA7932-3C8C-4CB3-86F3-EEE968A0D371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" l="1"/>
  <c r="D17" i="2" s="1"/>
  <c r="C14" i="2"/>
  <c r="B14" i="2"/>
  <c r="Q16" i="1"/>
  <c r="P16" i="1"/>
  <c r="O16" i="1"/>
  <c r="F16" i="1"/>
  <c r="N16" i="1" s="1"/>
  <c r="F15" i="1"/>
  <c r="Q15" i="1" s="1"/>
  <c r="Q14" i="1"/>
  <c r="P14" i="1"/>
  <c r="O14" i="1"/>
  <c r="N14" i="1"/>
  <c r="F14" i="1"/>
  <c r="M14" i="1" s="1"/>
  <c r="F13" i="1"/>
  <c r="O13" i="1" s="1"/>
  <c r="Q12" i="1"/>
  <c r="P12" i="1"/>
  <c r="O12" i="1"/>
  <c r="N12" i="1"/>
  <c r="M12" i="1"/>
  <c r="L12" i="1"/>
  <c r="Q11" i="1"/>
  <c r="P11" i="1"/>
  <c r="O11" i="1"/>
  <c r="N11" i="1"/>
  <c r="M11" i="1"/>
  <c r="L11" i="1"/>
  <c r="Q10" i="1"/>
  <c r="P10" i="1"/>
  <c r="O10" i="1"/>
  <c r="N10" i="1"/>
  <c r="M10" i="1"/>
  <c r="L10" i="1"/>
  <c r="Q9" i="1"/>
  <c r="P9" i="1"/>
  <c r="O9" i="1"/>
  <c r="N9" i="1"/>
  <c r="M9" i="1"/>
  <c r="L9" i="1"/>
  <c r="Q8" i="1"/>
  <c r="P8" i="1"/>
  <c r="O8" i="1"/>
  <c r="N8" i="1"/>
  <c r="M8" i="1"/>
  <c r="L8" i="1"/>
  <c r="Q7" i="1"/>
  <c r="P7" i="1"/>
  <c r="O7" i="1"/>
  <c r="N7" i="1"/>
  <c r="M7" i="1"/>
  <c r="L7" i="1"/>
  <c r="Q6" i="1"/>
  <c r="P6" i="1"/>
  <c r="O6" i="1"/>
  <c r="N6" i="1"/>
  <c r="L5" i="1"/>
  <c r="Q4" i="1"/>
  <c r="P4" i="1"/>
  <c r="O4" i="1"/>
  <c r="N4" i="1"/>
  <c r="M4" i="1"/>
  <c r="L4" i="1"/>
  <c r="O3" i="1"/>
  <c r="L15" i="1" l="1"/>
  <c r="M15" i="1"/>
  <c r="P13" i="1"/>
  <c r="Q3" i="1"/>
  <c r="L6" i="1"/>
  <c r="Q13" i="1"/>
  <c r="L16" i="1"/>
  <c r="M16" i="1"/>
  <c r="M5" i="1"/>
  <c r="N15" i="1"/>
  <c r="P3" i="1"/>
  <c r="P19" i="1" s="1"/>
  <c r="M6" i="1"/>
  <c r="L14" i="1"/>
  <c r="O5" i="1"/>
  <c r="O19" i="1" s="1"/>
  <c r="M13" i="1"/>
  <c r="O15" i="1"/>
  <c r="N3" i="1"/>
  <c r="P5" i="1"/>
  <c r="N13" i="1"/>
  <c r="P15" i="1"/>
  <c r="L3" i="1"/>
  <c r="N5" i="1"/>
  <c r="L13" i="1"/>
  <c r="M3" i="1"/>
  <c r="Q5" i="1"/>
  <c r="L19" i="1" l="1"/>
  <c r="Q19" i="1"/>
  <c r="M19" i="1"/>
  <c r="N19" i="1"/>
</calcChain>
</file>

<file path=xl/sharedStrings.xml><?xml version="1.0" encoding="utf-8"?>
<sst xmlns="http://schemas.openxmlformats.org/spreadsheetml/2006/main" count="81" uniqueCount="46">
  <si>
    <r>
      <rPr>
        <sz val="9"/>
        <color rgb="FF000000"/>
        <rFont val="Calibri"/>
        <family val="2"/>
      </rPr>
      <t>示例：使用一定数量计算资源，每月费用（</t>
    </r>
    <r>
      <rPr>
        <b/>
        <sz val="9"/>
        <color rgb="FF000000"/>
        <rFont val="Calibri"/>
        <family val="2"/>
      </rPr>
      <t>数量可以修改试算</t>
    </r>
    <r>
      <rPr>
        <sz val="9"/>
        <color rgb="FF000000"/>
        <rFont val="Calibri"/>
        <family val="2"/>
      </rPr>
      <t>）</t>
    </r>
  </si>
  <si>
    <t>包年折扣</t>
  </si>
  <si>
    <t>计算结果：包年总价</t>
  </si>
  <si>
    <t>云产品</t>
  </si>
  <si>
    <t>项目</t>
  </si>
  <si>
    <t>规格</t>
  </si>
  <si>
    <t>单价单位</t>
  </si>
  <si>
    <t>月价格/单价</t>
  </si>
  <si>
    <t>使用数量</t>
  </si>
  <si>
    <t>购买1年</t>
  </si>
  <si>
    <t>购买2年</t>
  </si>
  <si>
    <t>购买3年</t>
  </si>
  <si>
    <t>购买4年</t>
  </si>
  <si>
    <t>购买5年</t>
  </si>
  <si>
    <t>购买1个月</t>
  </si>
  <si>
    <t>虚拟机ECS</t>
  </si>
  <si>
    <t>CPU</t>
  </si>
  <si>
    <t>元/核心/月</t>
  </si>
  <si>
    <t>内存</t>
  </si>
  <si>
    <t>元/GB/月</t>
  </si>
  <si>
    <t>磁盘</t>
  </si>
  <si>
    <t>NVMe云盘</t>
  </si>
  <si>
    <t>网络流量</t>
  </si>
  <si>
    <t>带宽1Gbps以上，仅下行计费</t>
  </si>
  <si>
    <t>元/GB</t>
  </si>
  <si>
    <t>磁盘快照</t>
  </si>
  <si>
    <t>首次快照为全量，之后是增量</t>
  </si>
  <si>
    <t>IP地址</t>
  </si>
  <si>
    <t>浮动IP</t>
  </si>
  <si>
    <t>元/个/月</t>
  </si>
  <si>
    <t>容器计算SAE</t>
  </si>
  <si>
    <t>对象存储OSS</t>
  </si>
  <si>
    <t>存储空间</t>
  </si>
  <si>
    <t xml:space="preserve">多副本冗余 </t>
  </si>
  <si>
    <t>文件存储NAS</t>
  </si>
  <si>
    <t>数据库RDS</t>
  </si>
  <si>
    <t>数据库备份</t>
  </si>
  <si>
    <t>定时全量备份</t>
  </si>
  <si>
    <t>总计</t>
  </si>
  <si>
    <t>MEM</t>
  </si>
  <si>
    <t>Disk / G</t>
  </si>
  <si>
    <t>network</t>
  </si>
  <si>
    <t>预估每月 10 G</t>
  </si>
  <si>
    <t>快照</t>
  </si>
  <si>
    <t>AMD EYPC 7763</t>
    <phoneticPr fontId="16" type="noConversion"/>
  </si>
  <si>
    <t>DDR4 3200MHz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</si>
</sst>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¥#,##0"/>
  </numFmts>
  <fonts count="17" x14ac:knownFonts="1">
    <font>
      <sz val="10"/>
      <color theme="1"/>
      <name val="等线"/>
      <family val="2"/>
      <scheme val="minor"/>
    </font>
    <font>
      <sz val="9"/>
      <color rgb="FF000000"/>
      <name val="等线"/>
      <family val="2"/>
      <scheme val="minor"/>
    </font>
    <font>
      <sz val="9.75"/>
      <color rgb="FF000000"/>
      <name val="等线"/>
      <family val="2"/>
      <scheme val="minor"/>
    </font>
    <font>
      <sz val="9.75"/>
      <color rgb="FF000000"/>
      <name val="等线"/>
      <family val="2"/>
      <scheme val="minor"/>
    </font>
    <font>
      <sz val="9.75"/>
      <color rgb="FF000000"/>
      <name val="等线"/>
      <family val="2"/>
      <scheme val="minor"/>
    </font>
    <font>
      <sz val="9.75"/>
      <color rgb="FF000000"/>
      <name val="等线"/>
      <family val="2"/>
      <scheme val="minor"/>
    </font>
    <font>
      <b/>
      <sz val="9"/>
      <color rgb="FF000000"/>
      <name val="等线"/>
      <family val="2"/>
      <scheme val="minor"/>
    </font>
    <font>
      <b/>
      <sz val="9"/>
      <color rgb="FF000000"/>
      <name val="等线"/>
      <family val="2"/>
      <scheme val="minor"/>
    </font>
    <font>
      <sz val="9"/>
      <color rgb="FF000000"/>
      <name val="等线"/>
      <family val="2"/>
      <scheme val="minor"/>
    </font>
    <font>
      <sz val="9.75"/>
      <color rgb="FF000000"/>
      <name val="等线"/>
      <family val="2"/>
      <scheme val="minor"/>
    </font>
    <font>
      <b/>
      <sz val="9.75"/>
      <color rgb="FF000000"/>
      <name val="等线"/>
      <family val="2"/>
      <scheme val="minor"/>
    </font>
    <font>
      <b/>
      <sz val="9.75"/>
      <color rgb="FF000000"/>
      <name val="等线"/>
      <family val="2"/>
      <scheme val="minor"/>
    </font>
    <font>
      <b/>
      <sz val="9.75"/>
      <color rgb="FF000000"/>
      <name val="等线"/>
      <family val="2"/>
      <scheme val="minor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10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1FFDE"/>
      </patternFill>
    </fill>
    <fill>
      <patternFill patternType="solid">
        <fgColor rgb="FFFFF258"/>
      </patternFill>
    </fill>
    <fill>
      <patternFill patternType="solid">
        <fgColor rgb="FFE1FFDE"/>
      </patternFill>
    </fill>
    <fill>
      <patternFill patternType="solid">
        <fgColor rgb="FFFFF258"/>
      </patternFill>
    </fill>
  </fills>
  <borders count="13">
    <border>
      <left/>
      <right/>
      <top/>
      <bottom/>
      <diagonal/>
    </border>
    <border>
      <left style="thin">
        <color rgb="FF44546A"/>
      </left>
      <right style="thin">
        <color rgb="FF44546A"/>
      </right>
      <top style="thin">
        <color rgb="FF44546A"/>
      </top>
      <bottom style="thin">
        <color rgb="FF44546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 applyNumberFormat="0" applyFont="0" applyFill="0" applyBorder="0" applyProtection="0"/>
    <xf numFmtId="0" fontId="15" fillId="0" borderId="11" applyNumberFormat="0" applyFont="0" applyFill="0" applyBorder="0" applyProtection="0"/>
  </cellStyleXfs>
  <cellXfs count="14">
    <xf numFmtId="0" fontId="0" fillId="0" borderId="0" xfId="0" applyAlignment="1">
      <alignment vertical="center"/>
    </xf>
    <xf numFmtId="176" fontId="1" fillId="2" borderId="1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9" fontId="3" fillId="0" borderId="3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9" fontId="5" fillId="0" borderId="5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2" fillId="5" borderId="12" xfId="0" applyFont="1" applyFill="1" applyBorder="1" applyAlignment="1">
      <alignment vertical="center"/>
    </xf>
    <xf numFmtId="0" fontId="2" fillId="5" borderId="12" xfId="1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/>
    </xf>
  </cellXfs>
  <cellStyles count="2">
    <cellStyle name="常规" xfId="0" builtinId="0"/>
    <cellStyle name="常规 2" xfId="1" xr:uid="{45A67D28-3139-4E74-BD19-C296226B1B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38100</xdr:rowOff>
    </xdr:from>
    <xdr:to>
      <xdr:col>6</xdr:col>
      <xdr:colOff>-38100</xdr:colOff>
      <xdr:row>1</xdr:row>
      <xdr:rowOff>-38100</xdr:rowOff>
    </xdr:to>
    <xdr:pic>
      <xdr:nvPicPr>
        <xdr:cNvPr id="2" name="Picture 2" descr="PcIWo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8322E-B59B-4F00-8253-FEA566200B33}">
  <sheetPr>
    <outlinePr summaryBelow="0" summaryRight="0"/>
  </sheetPr>
  <dimension ref="A1:Q22"/>
  <sheetViews>
    <sheetView tabSelected="1" workbookViewId="0">
      <pane xSplit="2" topLeftCell="C1" activePane="topRight" state="frozen"/>
      <selection pane="topRight" activeCell="I13" sqref="I13"/>
    </sheetView>
  </sheetViews>
  <sheetFormatPr defaultColWidth="14" defaultRowHeight="13" x14ac:dyDescent="0.3"/>
  <cols>
    <col min="1" max="1" width="11" customWidth="1"/>
    <col min="2" max="2" width="10.26953125" customWidth="1"/>
    <col min="3" max="3" width="18" customWidth="1"/>
    <col min="4" max="4" width="9" customWidth="1"/>
    <col min="5" max="5" width="11" customWidth="1"/>
    <col min="6" max="6" width="15" customWidth="1"/>
    <col min="7" max="11" width="7" customWidth="1"/>
    <col min="12" max="12" width="9" customWidth="1"/>
    <col min="13" max="16" width="8" customWidth="1"/>
    <col min="17" max="17" width="9" customWidth="1"/>
    <col min="18" max="23" width="17" customWidth="1"/>
  </cols>
  <sheetData>
    <row r="1" spans="1:17" ht="62" customHeight="1" x14ac:dyDescent="0.3">
      <c r="A1" s="6"/>
      <c r="B1" s="6"/>
      <c r="C1" s="6"/>
      <c r="D1" s="6"/>
      <c r="E1" s="6"/>
      <c r="F1" s="7" t="s">
        <v>0</v>
      </c>
      <c r="G1" s="13" t="s">
        <v>1</v>
      </c>
      <c r="H1" s="13"/>
      <c r="I1" s="13"/>
      <c r="J1" s="13"/>
      <c r="K1" s="13"/>
      <c r="L1" s="13" t="s">
        <v>2</v>
      </c>
      <c r="M1" s="13"/>
      <c r="N1" s="13"/>
      <c r="O1" s="13"/>
      <c r="P1" s="13"/>
      <c r="Q1" s="13"/>
    </row>
    <row r="2" spans="1:17" ht="20" customHeight="1" x14ac:dyDescent="0.3">
      <c r="A2" s="10" t="s">
        <v>3</v>
      </c>
      <c r="B2" s="10" t="s">
        <v>4</v>
      </c>
      <c r="C2" s="10" t="s">
        <v>5</v>
      </c>
      <c r="D2" s="10" t="s">
        <v>6</v>
      </c>
      <c r="E2" s="10" t="s">
        <v>7</v>
      </c>
      <c r="F2" s="11" t="s">
        <v>8</v>
      </c>
      <c r="G2" s="8" t="s">
        <v>9</v>
      </c>
      <c r="H2" s="8" t="s">
        <v>10</v>
      </c>
      <c r="I2" s="8" t="s">
        <v>11</v>
      </c>
      <c r="J2" s="8" t="s">
        <v>12</v>
      </c>
      <c r="K2" s="8" t="s">
        <v>13</v>
      </c>
      <c r="L2" s="9" t="s">
        <v>14</v>
      </c>
      <c r="M2" s="9" t="s">
        <v>9</v>
      </c>
      <c r="N2" s="9" t="s">
        <v>10</v>
      </c>
      <c r="O2" s="9" t="s">
        <v>11</v>
      </c>
      <c r="P2" s="9" t="s">
        <v>12</v>
      </c>
      <c r="Q2" s="9" t="s">
        <v>13</v>
      </c>
    </row>
    <row r="3" spans="1:17" ht="20" customHeight="1" x14ac:dyDescent="0.3">
      <c r="A3" t="s">
        <v>15</v>
      </c>
      <c r="B3" t="s">
        <v>16</v>
      </c>
      <c r="C3" t="s">
        <v>44</v>
      </c>
      <c r="D3" t="s">
        <v>17</v>
      </c>
      <c r="E3">
        <v>27.57</v>
      </c>
      <c r="F3" s="12">
        <v>8</v>
      </c>
      <c r="G3" s="3">
        <v>0.70833333333333337</v>
      </c>
      <c r="H3" s="3">
        <v>0.59166666666666667</v>
      </c>
      <c r="I3" s="3">
        <v>0.45833333333333337</v>
      </c>
      <c r="J3" s="3">
        <v>0.38333333333333336</v>
      </c>
      <c r="K3" s="3">
        <v>0.33333333333333337</v>
      </c>
      <c r="L3" s="1">
        <f t="shared" ref="L3:L16" si="0">F3*E3</f>
        <v>220.56</v>
      </c>
      <c r="M3" s="1">
        <f>$E3*$F3*G3*12</f>
        <v>1874.7600000000002</v>
      </c>
      <c r="N3" s="1">
        <f t="shared" ref="N3:N16" si="1">$E3*$F3*H3*12*2</f>
        <v>3131.9519999999998</v>
      </c>
      <c r="O3" s="1">
        <f>$E3*$F3*I3*12*3</f>
        <v>3639.24</v>
      </c>
      <c r="P3" s="1">
        <f t="shared" ref="P3:P16" si="2">$E3*$F3*J3*12*4</f>
        <v>4058.3040000000001</v>
      </c>
      <c r="Q3" s="1">
        <f t="shared" ref="Q3:Q16" si="3">E3*F3*K3*12*5</f>
        <v>4411.2000000000007</v>
      </c>
    </row>
    <row r="4" spans="1:17" ht="20" customHeight="1" x14ac:dyDescent="0.3">
      <c r="B4" t="s">
        <v>18</v>
      </c>
      <c r="C4" t="s">
        <v>45</v>
      </c>
      <c r="D4" t="s">
        <v>19</v>
      </c>
      <c r="E4">
        <v>6.89</v>
      </c>
      <c r="F4" s="12">
        <v>32</v>
      </c>
      <c r="G4" s="3">
        <v>0.70833333333333337</v>
      </c>
      <c r="H4" s="3">
        <v>0.59166666666666667</v>
      </c>
      <c r="I4" s="3">
        <v>0.45833333333333337</v>
      </c>
      <c r="J4" s="3">
        <v>0.38333333333333336</v>
      </c>
      <c r="K4" s="3">
        <v>0.33333333333333337</v>
      </c>
      <c r="L4" s="1">
        <f t="shared" si="0"/>
        <v>220.48</v>
      </c>
      <c r="M4" s="1">
        <f t="shared" ref="M4:M16" si="4">E4*F4*G4*12</f>
        <v>1874.0800000000002</v>
      </c>
      <c r="N4" s="1">
        <f t="shared" si="1"/>
        <v>3130.8159999999998</v>
      </c>
      <c r="O4" s="1">
        <f t="shared" ref="O4:O16" si="5">E4*F4*I4*12*3</f>
        <v>3637.92</v>
      </c>
      <c r="P4" s="1">
        <f t="shared" si="2"/>
        <v>4056.8320000000003</v>
      </c>
      <c r="Q4" s="1">
        <f t="shared" si="3"/>
        <v>4409.6000000000004</v>
      </c>
    </row>
    <row r="5" spans="1:17" ht="20" customHeight="1" x14ac:dyDescent="0.3">
      <c r="B5" t="s">
        <v>20</v>
      </c>
      <c r="C5" t="s">
        <v>21</v>
      </c>
      <c r="D5" t="s">
        <v>19</v>
      </c>
      <c r="E5" s="4">
        <v>0.2</v>
      </c>
      <c r="F5" s="12">
        <v>500</v>
      </c>
      <c r="G5" s="3">
        <v>0.70833333333333337</v>
      </c>
      <c r="H5" s="3">
        <v>0.59166666666666667</v>
      </c>
      <c r="I5" s="3">
        <v>0.45833333333333337</v>
      </c>
      <c r="J5" s="3">
        <v>0.38333333333333336</v>
      </c>
      <c r="K5" s="3">
        <v>0.33333333333333337</v>
      </c>
      <c r="L5" s="1">
        <f t="shared" si="0"/>
        <v>100</v>
      </c>
      <c r="M5" s="1">
        <f t="shared" si="4"/>
        <v>850.00000000000011</v>
      </c>
      <c r="N5" s="1">
        <f t="shared" si="1"/>
        <v>1420</v>
      </c>
      <c r="O5" s="1">
        <f t="shared" si="5"/>
        <v>1650</v>
      </c>
      <c r="P5" s="1">
        <f t="shared" si="2"/>
        <v>1840</v>
      </c>
      <c r="Q5" s="1">
        <f t="shared" si="3"/>
        <v>2000</v>
      </c>
    </row>
    <row r="6" spans="1:17" ht="20" customHeight="1" x14ac:dyDescent="0.3">
      <c r="B6" t="s">
        <v>22</v>
      </c>
      <c r="C6" t="s">
        <v>23</v>
      </c>
      <c r="D6" t="s">
        <v>24</v>
      </c>
      <c r="E6">
        <v>0.35</v>
      </c>
      <c r="F6" s="12">
        <v>10</v>
      </c>
      <c r="G6" s="3">
        <v>1</v>
      </c>
      <c r="H6" s="3">
        <v>1</v>
      </c>
      <c r="I6" s="3">
        <v>1</v>
      </c>
      <c r="J6" s="3">
        <v>1</v>
      </c>
      <c r="K6" s="3">
        <v>1</v>
      </c>
      <c r="L6" s="1">
        <f t="shared" si="0"/>
        <v>3.5</v>
      </c>
      <c r="M6" s="1">
        <f t="shared" si="4"/>
        <v>42</v>
      </c>
      <c r="N6" s="1">
        <f t="shared" si="1"/>
        <v>84</v>
      </c>
      <c r="O6" s="1">
        <f t="shared" si="5"/>
        <v>126</v>
      </c>
      <c r="P6" s="1">
        <f t="shared" si="2"/>
        <v>168</v>
      </c>
      <c r="Q6" s="1">
        <f t="shared" si="3"/>
        <v>210</v>
      </c>
    </row>
    <row r="7" spans="1:17" ht="20" customHeight="1" x14ac:dyDescent="0.3">
      <c r="B7" s="4" t="s">
        <v>25</v>
      </c>
      <c r="C7" s="4" t="s">
        <v>26</v>
      </c>
      <c r="D7" t="s">
        <v>19</v>
      </c>
      <c r="E7" s="4">
        <v>0.06</v>
      </c>
      <c r="F7" s="12">
        <v>0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1">
        <f t="shared" si="0"/>
        <v>0</v>
      </c>
      <c r="M7" s="1">
        <f t="shared" si="4"/>
        <v>0</v>
      </c>
      <c r="N7" s="1">
        <f t="shared" si="1"/>
        <v>0</v>
      </c>
      <c r="O7" s="1">
        <f t="shared" si="5"/>
        <v>0</v>
      </c>
      <c r="P7" s="1">
        <f t="shared" si="2"/>
        <v>0</v>
      </c>
      <c r="Q7" s="1">
        <f t="shared" si="3"/>
        <v>0</v>
      </c>
    </row>
    <row r="8" spans="1:17" ht="20" customHeight="1" x14ac:dyDescent="0.3">
      <c r="A8" t="s">
        <v>27</v>
      </c>
      <c r="B8" t="s">
        <v>28</v>
      </c>
      <c r="D8" t="s">
        <v>29</v>
      </c>
      <c r="E8">
        <v>50</v>
      </c>
      <c r="F8" s="12">
        <v>1</v>
      </c>
      <c r="G8" s="3">
        <v>1</v>
      </c>
      <c r="H8" s="3">
        <v>1</v>
      </c>
      <c r="I8" s="3">
        <v>1</v>
      </c>
      <c r="J8" s="3">
        <v>1</v>
      </c>
      <c r="K8" s="3">
        <v>1</v>
      </c>
      <c r="L8" s="1">
        <f t="shared" si="0"/>
        <v>50</v>
      </c>
      <c r="M8" s="1">
        <f t="shared" si="4"/>
        <v>600</v>
      </c>
      <c r="N8" s="1">
        <f t="shared" si="1"/>
        <v>1200</v>
      </c>
      <c r="O8" s="1">
        <f t="shared" si="5"/>
        <v>1800</v>
      </c>
      <c r="P8" s="1">
        <f t="shared" si="2"/>
        <v>2400</v>
      </c>
      <c r="Q8" s="1">
        <f t="shared" si="3"/>
        <v>3000</v>
      </c>
    </row>
    <row r="9" spans="1:17" ht="20" customHeight="1" x14ac:dyDescent="0.3">
      <c r="A9" t="s">
        <v>30</v>
      </c>
      <c r="B9" t="s">
        <v>16</v>
      </c>
      <c r="C9" t="s">
        <v>44</v>
      </c>
      <c r="D9" t="s">
        <v>17</v>
      </c>
      <c r="E9">
        <v>27.57</v>
      </c>
      <c r="F9" s="2">
        <v>0</v>
      </c>
      <c r="G9" s="3">
        <v>0.70833333333333337</v>
      </c>
      <c r="H9" s="3">
        <v>0.59166666666666667</v>
      </c>
      <c r="I9" s="3">
        <v>0.45833333333333337</v>
      </c>
      <c r="J9" s="3">
        <v>0.38333333333333336</v>
      </c>
      <c r="K9" s="3">
        <v>0.33333333333333337</v>
      </c>
      <c r="L9" s="1">
        <f t="shared" si="0"/>
        <v>0</v>
      </c>
      <c r="M9" s="1">
        <f t="shared" si="4"/>
        <v>0</v>
      </c>
      <c r="N9" s="1">
        <f t="shared" si="1"/>
        <v>0</v>
      </c>
      <c r="O9" s="1">
        <f t="shared" si="5"/>
        <v>0</v>
      </c>
      <c r="P9" s="1">
        <f t="shared" si="2"/>
        <v>0</v>
      </c>
      <c r="Q9" s="1">
        <f t="shared" si="3"/>
        <v>0</v>
      </c>
    </row>
    <row r="10" spans="1:17" ht="20" customHeight="1" x14ac:dyDescent="0.3">
      <c r="B10" t="s">
        <v>18</v>
      </c>
      <c r="C10" t="s">
        <v>45</v>
      </c>
      <c r="D10" t="s">
        <v>19</v>
      </c>
      <c r="E10">
        <v>6.89</v>
      </c>
      <c r="F10" s="2">
        <v>0</v>
      </c>
      <c r="G10" s="3">
        <v>0.70833333333333337</v>
      </c>
      <c r="H10" s="3">
        <v>0.59166666666666667</v>
      </c>
      <c r="I10" s="3">
        <v>0.45833333333333337</v>
      </c>
      <c r="J10" s="3">
        <v>0.38333333333333336</v>
      </c>
      <c r="K10" s="3">
        <v>0.33333333333333337</v>
      </c>
      <c r="L10" s="1">
        <f t="shared" si="0"/>
        <v>0</v>
      </c>
      <c r="M10" s="1">
        <f t="shared" si="4"/>
        <v>0</v>
      </c>
      <c r="N10" s="1">
        <f t="shared" si="1"/>
        <v>0</v>
      </c>
      <c r="O10" s="1">
        <f t="shared" si="5"/>
        <v>0</v>
      </c>
      <c r="P10" s="1">
        <f t="shared" si="2"/>
        <v>0</v>
      </c>
      <c r="Q10" s="1">
        <f t="shared" si="3"/>
        <v>0</v>
      </c>
    </row>
    <row r="11" spans="1:17" ht="20" customHeight="1" x14ac:dyDescent="0.3">
      <c r="A11" t="s">
        <v>31</v>
      </c>
      <c r="B11" t="s">
        <v>32</v>
      </c>
      <c r="C11" t="s">
        <v>33</v>
      </c>
      <c r="D11" t="s">
        <v>19</v>
      </c>
      <c r="E11" s="4">
        <v>0.06</v>
      </c>
      <c r="F11" s="2">
        <v>0</v>
      </c>
      <c r="G11" s="3">
        <v>1</v>
      </c>
      <c r="H11" s="5">
        <v>1</v>
      </c>
      <c r="I11" s="3">
        <v>1</v>
      </c>
      <c r="J11" s="5">
        <v>1</v>
      </c>
      <c r="K11" s="3">
        <v>1</v>
      </c>
      <c r="L11" s="1">
        <f t="shared" si="0"/>
        <v>0</v>
      </c>
      <c r="M11" s="1">
        <f t="shared" si="4"/>
        <v>0</v>
      </c>
      <c r="N11" s="1">
        <f t="shared" si="1"/>
        <v>0</v>
      </c>
      <c r="O11" s="1">
        <f t="shared" si="5"/>
        <v>0</v>
      </c>
      <c r="P11" s="1">
        <f t="shared" si="2"/>
        <v>0</v>
      </c>
      <c r="Q11" s="1">
        <f t="shared" si="3"/>
        <v>0</v>
      </c>
    </row>
    <row r="12" spans="1:17" ht="20" customHeight="1" x14ac:dyDescent="0.3">
      <c r="A12" t="s">
        <v>34</v>
      </c>
      <c r="B12" t="s">
        <v>32</v>
      </c>
      <c r="C12" t="s">
        <v>33</v>
      </c>
      <c r="D12" t="s">
        <v>19</v>
      </c>
      <c r="E12">
        <v>0.6</v>
      </c>
      <c r="F12" s="2">
        <v>0</v>
      </c>
      <c r="G12" s="3">
        <v>0.70833333333333337</v>
      </c>
      <c r="H12" s="3">
        <v>0.59166666666666667</v>
      </c>
      <c r="I12" s="3">
        <v>0.45833333333333337</v>
      </c>
      <c r="J12" s="3">
        <v>0.38333333333333336</v>
      </c>
      <c r="K12" s="3">
        <v>0.33333333333333337</v>
      </c>
      <c r="L12" s="1">
        <f t="shared" si="0"/>
        <v>0</v>
      </c>
      <c r="M12" s="1">
        <f t="shared" si="4"/>
        <v>0</v>
      </c>
      <c r="N12" s="1">
        <f t="shared" si="1"/>
        <v>0</v>
      </c>
      <c r="O12" s="1">
        <f t="shared" si="5"/>
        <v>0</v>
      </c>
      <c r="P12" s="1">
        <f t="shared" si="2"/>
        <v>0</v>
      </c>
      <c r="Q12" s="1">
        <f t="shared" si="3"/>
        <v>0</v>
      </c>
    </row>
    <row r="13" spans="1:17" ht="20" customHeight="1" x14ac:dyDescent="0.3">
      <c r="A13" s="4" t="s">
        <v>35</v>
      </c>
      <c r="B13" t="s">
        <v>16</v>
      </c>
      <c r="C13" t="s">
        <v>44</v>
      </c>
      <c r="D13" t="s">
        <v>17</v>
      </c>
      <c r="E13">
        <v>27.57</v>
      </c>
      <c r="F13" s="2">
        <f>Sheet2!B24</f>
        <v>0</v>
      </c>
      <c r="G13" s="3">
        <v>0.70833333333333337</v>
      </c>
      <c r="H13" s="3">
        <v>0.59166666666666667</v>
      </c>
      <c r="I13" s="3">
        <v>0.45833333333333337</v>
      </c>
      <c r="J13" s="3">
        <v>0.38333333333333336</v>
      </c>
      <c r="K13" s="3">
        <v>0.33333333333333337</v>
      </c>
      <c r="L13" s="1">
        <f t="shared" si="0"/>
        <v>0</v>
      </c>
      <c r="M13" s="1">
        <f t="shared" si="4"/>
        <v>0</v>
      </c>
      <c r="N13" s="1">
        <f t="shared" si="1"/>
        <v>0</v>
      </c>
      <c r="O13" s="1">
        <f t="shared" si="5"/>
        <v>0</v>
      </c>
      <c r="P13" s="1">
        <f t="shared" si="2"/>
        <v>0</v>
      </c>
      <c r="Q13" s="1">
        <f t="shared" si="3"/>
        <v>0</v>
      </c>
    </row>
    <row r="14" spans="1:17" ht="20" customHeight="1" x14ac:dyDescent="0.3">
      <c r="B14" t="s">
        <v>18</v>
      </c>
      <c r="C14" t="s">
        <v>45</v>
      </c>
      <c r="D14" t="s">
        <v>19</v>
      </c>
      <c r="E14">
        <v>6.89</v>
      </c>
      <c r="F14" s="2">
        <f>Sheet2!C24</f>
        <v>0</v>
      </c>
      <c r="G14" s="3">
        <v>0.70833333333333337</v>
      </c>
      <c r="H14" s="3">
        <v>0.59166666666666667</v>
      </c>
      <c r="I14" s="3">
        <v>0.45833333333333337</v>
      </c>
      <c r="J14" s="3">
        <v>0.38333333333333336</v>
      </c>
      <c r="K14" s="3">
        <v>0.33333333333333337</v>
      </c>
      <c r="L14" s="1">
        <f t="shared" si="0"/>
        <v>0</v>
      </c>
      <c r="M14" s="1">
        <f t="shared" si="4"/>
        <v>0</v>
      </c>
      <c r="N14" s="1">
        <f t="shared" si="1"/>
        <v>0</v>
      </c>
      <c r="O14" s="1">
        <f t="shared" si="5"/>
        <v>0</v>
      </c>
      <c r="P14" s="1">
        <f t="shared" si="2"/>
        <v>0</v>
      </c>
      <c r="Q14" s="1">
        <f t="shared" si="3"/>
        <v>0</v>
      </c>
    </row>
    <row r="15" spans="1:17" ht="20" customHeight="1" x14ac:dyDescent="0.3">
      <c r="B15" t="s">
        <v>20</v>
      </c>
      <c r="C15" t="s">
        <v>21</v>
      </c>
      <c r="D15" t="s">
        <v>19</v>
      </c>
      <c r="E15">
        <v>0.6</v>
      </c>
      <c r="F15" s="2">
        <f>Sheet2!D24</f>
        <v>0</v>
      </c>
      <c r="G15" s="3">
        <v>0.70833333333333337</v>
      </c>
      <c r="H15" s="3">
        <v>0.59166666666666667</v>
      </c>
      <c r="I15" s="3">
        <v>0.45833333333333337</v>
      </c>
      <c r="J15" s="3">
        <v>0.38333333333333336</v>
      </c>
      <c r="K15" s="3">
        <v>0.33333333333333337</v>
      </c>
      <c r="L15" s="1">
        <f t="shared" si="0"/>
        <v>0</v>
      </c>
      <c r="M15" s="1">
        <f t="shared" si="4"/>
        <v>0</v>
      </c>
      <c r="N15" s="1">
        <f t="shared" si="1"/>
        <v>0</v>
      </c>
      <c r="O15" s="1">
        <f t="shared" si="5"/>
        <v>0</v>
      </c>
      <c r="P15" s="1">
        <f t="shared" si="2"/>
        <v>0</v>
      </c>
      <c r="Q15" s="1">
        <f t="shared" si="3"/>
        <v>0</v>
      </c>
    </row>
    <row r="16" spans="1:17" ht="20" customHeight="1" x14ac:dyDescent="0.3">
      <c r="B16" t="s">
        <v>36</v>
      </c>
      <c r="C16" s="4" t="s">
        <v>37</v>
      </c>
      <c r="D16" t="s">
        <v>19</v>
      </c>
      <c r="E16">
        <v>0.06</v>
      </c>
      <c r="F16" s="2">
        <f>Sheet2!D26</f>
        <v>0</v>
      </c>
      <c r="G16" s="3">
        <v>1</v>
      </c>
      <c r="H16" s="5">
        <v>1</v>
      </c>
      <c r="I16" s="3">
        <v>1</v>
      </c>
      <c r="J16" s="5">
        <v>1</v>
      </c>
      <c r="K16" s="3">
        <v>1</v>
      </c>
      <c r="L16" s="1">
        <f t="shared" si="0"/>
        <v>0</v>
      </c>
      <c r="M16" s="1">
        <f t="shared" si="4"/>
        <v>0</v>
      </c>
      <c r="N16" s="1">
        <f t="shared" si="1"/>
        <v>0</v>
      </c>
      <c r="O16" s="1">
        <f t="shared" si="5"/>
        <v>0</v>
      </c>
      <c r="P16" s="1">
        <f t="shared" si="2"/>
        <v>0</v>
      </c>
      <c r="Q16" s="1">
        <f t="shared" si="3"/>
        <v>0</v>
      </c>
    </row>
    <row r="18" spans="10:17" x14ac:dyDescent="0.3">
      <c r="L18" s="9" t="s">
        <v>14</v>
      </c>
      <c r="M18" s="9" t="s">
        <v>9</v>
      </c>
      <c r="N18" s="9" t="s">
        <v>10</v>
      </c>
      <c r="O18" s="9" t="s">
        <v>11</v>
      </c>
      <c r="P18" s="9" t="s">
        <v>12</v>
      </c>
      <c r="Q18" s="9" t="s">
        <v>13</v>
      </c>
    </row>
    <row r="19" spans="10:17" x14ac:dyDescent="0.3">
      <c r="J19" s="4"/>
      <c r="K19" s="4" t="s">
        <v>38</v>
      </c>
      <c r="L19">
        <f t="shared" ref="L19:Q19" si="6">SUM(L3:L16)</f>
        <v>594.54</v>
      </c>
      <c r="M19">
        <f t="shared" si="6"/>
        <v>5240.84</v>
      </c>
      <c r="N19">
        <f t="shared" si="6"/>
        <v>8966.768</v>
      </c>
      <c r="O19">
        <f t="shared" si="6"/>
        <v>10853.16</v>
      </c>
      <c r="P19">
        <f t="shared" si="6"/>
        <v>12523.136</v>
      </c>
      <c r="Q19">
        <f t="shared" si="6"/>
        <v>14030.800000000001</v>
      </c>
    </row>
    <row r="20" spans="10:17" x14ac:dyDescent="0.3">
      <c r="J20" s="4"/>
      <c r="K20" s="4"/>
    </row>
    <row r="21" spans="10:17" x14ac:dyDescent="0.3">
      <c r="J21" s="4"/>
      <c r="K21" s="4"/>
    </row>
    <row r="22" spans="10:17" x14ac:dyDescent="0.3">
      <c r="J22" s="4"/>
      <c r="K22" s="4"/>
    </row>
  </sheetData>
  <mergeCells count="2">
    <mergeCell ref="L1:Q1"/>
    <mergeCell ref="G1:K1"/>
  </mergeCells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10601-05B1-496D-964C-EEA025092812}">
  <sheetPr>
    <outlinePr summaryBelow="0" summaryRight="0"/>
  </sheetPr>
  <dimension ref="A1:E17"/>
  <sheetViews>
    <sheetView workbookViewId="0"/>
  </sheetViews>
  <sheetFormatPr defaultColWidth="14" defaultRowHeight="13" x14ac:dyDescent="0.3"/>
  <sheetData>
    <row r="1" spans="1:5" ht="50.9" customHeight="1" x14ac:dyDescent="0.3">
      <c r="B1" s="4" t="s">
        <v>16</v>
      </c>
      <c r="C1" s="4" t="s">
        <v>39</v>
      </c>
      <c r="D1" s="4" t="s">
        <v>40</v>
      </c>
      <c r="E1" s="4" t="s">
        <v>41</v>
      </c>
    </row>
    <row r="2" spans="1:5" x14ac:dyDescent="0.3">
      <c r="A2" s="4">
        <v>1</v>
      </c>
      <c r="B2" s="4">
        <v>16</v>
      </c>
      <c r="C2" s="4">
        <v>32</v>
      </c>
      <c r="D2" s="4">
        <v>1000</v>
      </c>
      <c r="E2" s="4">
        <v>20</v>
      </c>
    </row>
    <row r="3" spans="1:5" x14ac:dyDescent="0.3">
      <c r="A3" s="4">
        <v>2</v>
      </c>
      <c r="B3" s="4">
        <v>8</v>
      </c>
      <c r="C3" s="4">
        <v>16</v>
      </c>
      <c r="D3" s="4">
        <v>1000</v>
      </c>
      <c r="E3" s="4">
        <v>20</v>
      </c>
    </row>
    <row r="4" spans="1:5" x14ac:dyDescent="0.3">
      <c r="A4" s="4">
        <v>3</v>
      </c>
      <c r="B4" s="4">
        <v>8</v>
      </c>
      <c r="C4" s="4">
        <v>16</v>
      </c>
      <c r="D4" s="4">
        <v>1000</v>
      </c>
      <c r="E4" s="4">
        <v>10</v>
      </c>
    </row>
    <row r="5" spans="1:5" x14ac:dyDescent="0.3">
      <c r="A5" s="4">
        <v>4</v>
      </c>
      <c r="B5" s="4">
        <v>8</v>
      </c>
      <c r="C5" s="4">
        <v>16</v>
      </c>
      <c r="D5" s="4">
        <v>1000</v>
      </c>
      <c r="E5" s="4">
        <v>20</v>
      </c>
    </row>
    <row r="6" spans="1:5" x14ac:dyDescent="0.3">
      <c r="A6" s="4">
        <v>5</v>
      </c>
      <c r="B6" s="4">
        <v>8</v>
      </c>
      <c r="C6" s="4">
        <v>16</v>
      </c>
      <c r="D6" s="4">
        <v>1000</v>
      </c>
      <c r="E6" s="4">
        <v>20</v>
      </c>
    </row>
    <row r="7" spans="1:5" x14ac:dyDescent="0.3">
      <c r="A7" s="4">
        <v>6</v>
      </c>
      <c r="B7" s="4">
        <v>8</v>
      </c>
      <c r="C7" s="4">
        <v>16</v>
      </c>
      <c r="D7" s="4">
        <v>1000</v>
      </c>
      <c r="E7" s="4">
        <v>10</v>
      </c>
    </row>
    <row r="8" spans="1:5" x14ac:dyDescent="0.3">
      <c r="A8" s="4">
        <v>7</v>
      </c>
      <c r="B8" s="4">
        <v>8</v>
      </c>
      <c r="C8" s="4">
        <v>16</v>
      </c>
      <c r="D8" s="4">
        <v>1000</v>
      </c>
      <c r="E8" s="4">
        <v>10</v>
      </c>
    </row>
    <row r="9" spans="1:5" x14ac:dyDescent="0.3">
      <c r="A9" s="4">
        <v>8</v>
      </c>
      <c r="B9" s="4">
        <v>8</v>
      </c>
      <c r="C9" s="4">
        <v>16</v>
      </c>
      <c r="D9" s="4">
        <v>1000</v>
      </c>
      <c r="E9" s="4">
        <v>10</v>
      </c>
    </row>
    <row r="10" spans="1:5" x14ac:dyDescent="0.3">
      <c r="A10" s="4">
        <v>9</v>
      </c>
      <c r="B10" s="4">
        <v>8</v>
      </c>
      <c r="C10" s="4">
        <v>16</v>
      </c>
      <c r="D10" s="4">
        <v>1000</v>
      </c>
      <c r="E10" s="4">
        <v>10</v>
      </c>
    </row>
    <row r="11" spans="1:5" x14ac:dyDescent="0.3">
      <c r="A11" s="4">
        <v>10</v>
      </c>
      <c r="B11" s="4">
        <v>8</v>
      </c>
      <c r="C11" s="4">
        <v>16</v>
      </c>
      <c r="D11" s="4">
        <v>1000</v>
      </c>
      <c r="E11" s="4">
        <v>10</v>
      </c>
    </row>
    <row r="13" spans="1:5" x14ac:dyDescent="0.3">
      <c r="E13" s="4" t="s">
        <v>42</v>
      </c>
    </row>
    <row r="14" spans="1:5" x14ac:dyDescent="0.3">
      <c r="A14" s="4" t="s">
        <v>38</v>
      </c>
      <c r="B14">
        <f>SUM(B2:B11)</f>
        <v>88</v>
      </c>
      <c r="C14">
        <f>SUM(C2:C11)</f>
        <v>176</v>
      </c>
      <c r="D14">
        <f>SUM(D2:D11)</f>
        <v>10000</v>
      </c>
      <c r="E14" s="4">
        <v>10</v>
      </c>
    </row>
    <row r="17" spans="3:4" x14ac:dyDescent="0.3">
      <c r="C17" s="4" t="s">
        <v>43</v>
      </c>
      <c r="D17">
        <f>D14</f>
        <v>10000</v>
      </c>
    </row>
  </sheetData>
  <phoneticPr fontId="1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宇轩 贺</cp:lastModifiedBy>
  <dcterms:created xsi:type="dcterms:W3CDTF">2024-01-09T08:49:44Z</dcterms:created>
  <dcterms:modified xsi:type="dcterms:W3CDTF">2024-03-23T03:30:27Z</dcterms:modified>
</cp:coreProperties>
</file>